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24B498FF-D251-4DB8-8934-41208B4AF5B8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72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F73" i="1"/>
  <c r="E79" i="1"/>
  <c r="E80" i="1"/>
  <c r="H80" i="1" s="1"/>
  <c r="E13" i="1" l="1"/>
  <c r="H79" i="1" l="1"/>
  <c r="H78" i="1"/>
  <c r="H77" i="1"/>
  <c r="H76" i="1"/>
  <c r="H13" i="1"/>
  <c r="G17" i="1"/>
  <c r="F17" i="1"/>
  <c r="D17" i="1"/>
  <c r="C17" i="1"/>
  <c r="E17" i="1" s="1"/>
  <c r="G27" i="1"/>
  <c r="F27" i="1"/>
  <c r="D27" i="1"/>
  <c r="E27" i="1" s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C61" i="1"/>
  <c r="E61" i="1" s="1"/>
  <c r="H61" i="1" s="1"/>
  <c r="G69" i="1"/>
  <c r="F69" i="1"/>
  <c r="D69" i="1"/>
  <c r="C69" i="1"/>
  <c r="E69" i="1" s="1"/>
  <c r="H69" i="1" s="1"/>
  <c r="D73" i="1"/>
  <c r="C73" i="1"/>
  <c r="E73" i="1" s="1"/>
  <c r="H73" i="1" s="1"/>
  <c r="G9" i="1"/>
  <c r="F9" i="1"/>
  <c r="F81" i="1" s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H70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0" i="1"/>
  <c r="H60" i="1" s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G81" i="1" l="1"/>
  <c r="H17" i="1"/>
  <c r="H27" i="1"/>
  <c r="D81" i="1"/>
  <c r="E37" i="1"/>
  <c r="H3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<sst xmlns="http://schemas.openxmlformats.org/spreadsheetml/2006/main" count="89" uniqueCount="89">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</sst>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Normal="100" workbookViewId="0">
      <selection activeCell="G81" sqref="G81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32941914.809999999</v>
      </c>
      <c r="D9" s="16">
        <f>SUM(D10:D16)</f>
        <v>0</v>
      </c>
      <c r="E9" s="16">
        <f t="shared" ref="E9:E26" si="0">C9+D9</f>
        <v>32941914.809999999</v>
      </c>
      <c r="F9" s="16">
        <f>SUM(F10:F16)</f>
        <v>30313791.609999999</v>
      </c>
      <c r="G9" s="16">
        <f>SUM(G10:G16)</f>
        <v>30313791.609999999</v>
      </c>
      <c r="H9" s="16">
        <f t="shared" ref="H9:H40" si="1">E9-F9</f>
        <v>2628123.1999999993</v>
      </c>
    </row>
    <row r="10" spans="2:9" ht="12" customHeight="1" x14ac:dyDescent="0.2">
      <c r="B10" s="11" t="s">
        <v>14</v>
      </c>
      <c r="C10" s="12">
        <v>20990905.199999999</v>
      </c>
      <c r="D10" s="13">
        <v>0</v>
      </c>
      <c r="E10" s="18">
        <f t="shared" si="0"/>
        <v>20990905.199999999</v>
      </c>
      <c r="F10" s="12">
        <v>20364289.100000001</v>
      </c>
      <c r="G10" s="12">
        <v>20364289.100000001</v>
      </c>
      <c r="H10" s="20">
        <f t="shared" si="1"/>
        <v>626616.09999999776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3321518.69</v>
      </c>
      <c r="D12" s="13">
        <v>0</v>
      </c>
      <c r="E12" s="18">
        <f t="shared" si="0"/>
        <v>3321518.69</v>
      </c>
      <c r="F12" s="12">
        <v>3218700.65</v>
      </c>
      <c r="G12" s="12">
        <v>3218700.65</v>
      </c>
      <c r="H12" s="20">
        <f t="shared" si="1"/>
        <v>102818.04000000004</v>
      </c>
    </row>
    <row r="13" spans="2:9" ht="12" customHeight="1" x14ac:dyDescent="0.2">
      <c r="B13" s="11" t="s">
        <v>17</v>
      </c>
      <c r="C13" s="12">
        <v>3902483.72</v>
      </c>
      <c r="D13" s="13">
        <v>0</v>
      </c>
      <c r="E13" s="18">
        <f>C13+D13</f>
        <v>3902483.72</v>
      </c>
      <c r="F13" s="12">
        <v>3642067.4600000004</v>
      </c>
      <c r="G13" s="12">
        <v>3642067.4600000004</v>
      </c>
      <c r="H13" s="20">
        <f t="shared" si="1"/>
        <v>260416.25999999978</v>
      </c>
    </row>
    <row r="14" spans="2:9" ht="12" customHeight="1" x14ac:dyDescent="0.2">
      <c r="B14" s="11" t="s">
        <v>18</v>
      </c>
      <c r="C14" s="12">
        <v>4727007.2</v>
      </c>
      <c r="D14" s="13">
        <v>0</v>
      </c>
      <c r="E14" s="18">
        <f t="shared" si="0"/>
        <v>4727007.2</v>
      </c>
      <c r="F14" s="12">
        <v>3088734.4</v>
      </c>
      <c r="G14" s="12">
        <v>3088734.4</v>
      </c>
      <c r="H14" s="20">
        <f t="shared" si="1"/>
        <v>1638272.8000000003</v>
      </c>
    </row>
    <row r="15" spans="2:9" ht="12" customHeight="1" x14ac:dyDescent="0.2">
      <c r="B15" s="11" t="s">
        <v>19</v>
      </c>
      <c r="C15" s="12">
        <v>0</v>
      </c>
      <c r="D15" s="13">
        <v>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2392045</v>
      </c>
      <c r="D17" s="16">
        <f>SUM(D18:D26)</f>
        <v>85000</v>
      </c>
      <c r="E17" s="16">
        <f t="shared" si="0"/>
        <v>2477045</v>
      </c>
      <c r="F17" s="16">
        <f>SUM(F18:F26)</f>
        <v>1636458.8</v>
      </c>
      <c r="G17" s="16">
        <f>SUM(G18:G26)</f>
        <v>1636458.8</v>
      </c>
      <c r="H17" s="16">
        <f t="shared" si="1"/>
        <v>840586.2</v>
      </c>
    </row>
    <row r="18" spans="2:8" ht="24" x14ac:dyDescent="0.2">
      <c r="B18" s="9" t="s">
        <v>22</v>
      </c>
      <c r="C18" s="12">
        <v>473000</v>
      </c>
      <c r="D18" s="13">
        <v>15000</v>
      </c>
      <c r="E18" s="18">
        <f t="shared" si="0"/>
        <v>488000</v>
      </c>
      <c r="F18" s="12">
        <v>270650.45999999996</v>
      </c>
      <c r="G18" s="12">
        <v>270650.45999999996</v>
      </c>
      <c r="H18" s="20">
        <f t="shared" si="1"/>
        <v>217349.54000000004</v>
      </c>
    </row>
    <row r="19" spans="2:8" ht="12" customHeight="1" x14ac:dyDescent="0.2">
      <c r="B19" s="9" t="s">
        <v>23</v>
      </c>
      <c r="C19" s="12">
        <v>90000</v>
      </c>
      <c r="D19" s="13">
        <v>0</v>
      </c>
      <c r="E19" s="18">
        <f t="shared" si="0"/>
        <v>90000</v>
      </c>
      <c r="F19" s="12">
        <v>67374.259999999995</v>
      </c>
      <c r="G19" s="12">
        <v>67374.259999999995</v>
      </c>
      <c r="H19" s="20">
        <f t="shared" si="1"/>
        <v>22625.740000000005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3000</v>
      </c>
      <c r="D22" s="13">
        <v>0</v>
      </c>
      <c r="E22" s="18">
        <f t="shared" si="0"/>
        <v>3000</v>
      </c>
      <c r="F22" s="12">
        <v>2356.96</v>
      </c>
      <c r="G22" s="12">
        <v>2356.96</v>
      </c>
      <c r="H22" s="20">
        <f t="shared" si="1"/>
        <v>643.04</v>
      </c>
    </row>
    <row r="23" spans="2:8" ht="12" customHeight="1" x14ac:dyDescent="0.2">
      <c r="B23" s="9" t="s">
        <v>27</v>
      </c>
      <c r="C23" s="12">
        <v>1664045</v>
      </c>
      <c r="D23" s="13">
        <v>0</v>
      </c>
      <c r="E23" s="18">
        <f t="shared" si="0"/>
        <v>1664045</v>
      </c>
      <c r="F23" s="12">
        <v>1090141.9300000002</v>
      </c>
      <c r="G23" s="12">
        <v>1090141.9300000002</v>
      </c>
      <c r="H23" s="20">
        <f t="shared" si="1"/>
        <v>573903.06999999983</v>
      </c>
    </row>
    <row r="24" spans="2:8" ht="12" customHeight="1" x14ac:dyDescent="0.2">
      <c r="B24" s="9" t="s">
        <v>28</v>
      </c>
      <c r="C24" s="12">
        <v>162000</v>
      </c>
      <c r="D24" s="13">
        <v>70000</v>
      </c>
      <c r="E24" s="18">
        <f t="shared" si="0"/>
        <v>232000</v>
      </c>
      <c r="F24" s="12">
        <v>205935.19</v>
      </c>
      <c r="G24" s="12">
        <v>205935.19</v>
      </c>
      <c r="H24" s="20">
        <f t="shared" si="1"/>
        <v>26064.809999999998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107462499</v>
      </c>
      <c r="D27" s="16">
        <f>SUM(D28:D36)</f>
        <v>-3585000</v>
      </c>
      <c r="E27" s="16">
        <f>D27+C27</f>
        <v>103877499</v>
      </c>
      <c r="F27" s="16">
        <f>SUM(F28:F36)</f>
        <v>81797860.950000018</v>
      </c>
      <c r="G27" s="16">
        <f>SUM(G28:G36)</f>
        <v>81797860.950000018</v>
      </c>
      <c r="H27" s="16">
        <f t="shared" si="1"/>
        <v>22079638.049999982</v>
      </c>
    </row>
    <row r="28" spans="2:8" x14ac:dyDescent="0.2">
      <c r="B28" s="9" t="s">
        <v>32</v>
      </c>
      <c r="C28" s="12">
        <v>22141400</v>
      </c>
      <c r="D28" s="13">
        <v>-1700000</v>
      </c>
      <c r="E28" s="18">
        <f t="shared" ref="E28:E36" si="2">C28+D28</f>
        <v>20441400</v>
      </c>
      <c r="F28" s="12">
        <v>10960705.51</v>
      </c>
      <c r="G28" s="12">
        <v>10960705.51</v>
      </c>
      <c r="H28" s="20">
        <f t="shared" si="1"/>
        <v>9480694.4900000002</v>
      </c>
    </row>
    <row r="29" spans="2:8" x14ac:dyDescent="0.2">
      <c r="B29" s="9" t="s">
        <v>33</v>
      </c>
      <c r="C29" s="12">
        <v>164000</v>
      </c>
      <c r="D29" s="13">
        <v>0</v>
      </c>
      <c r="E29" s="18">
        <f t="shared" si="2"/>
        <v>164000</v>
      </c>
      <c r="F29" s="12">
        <v>133971.09</v>
      </c>
      <c r="G29" s="12">
        <v>133971.09</v>
      </c>
      <c r="H29" s="20">
        <f t="shared" si="1"/>
        <v>30028.910000000003</v>
      </c>
    </row>
    <row r="30" spans="2:8" ht="12" customHeight="1" x14ac:dyDescent="0.2">
      <c r="B30" s="9" t="s">
        <v>34</v>
      </c>
      <c r="C30" s="12">
        <v>26274080</v>
      </c>
      <c r="D30" s="13">
        <v>1825000</v>
      </c>
      <c r="E30" s="18">
        <f t="shared" si="2"/>
        <v>28099080</v>
      </c>
      <c r="F30" s="12">
        <v>25213023.509999998</v>
      </c>
      <c r="G30" s="12">
        <v>25213023.509999998</v>
      </c>
      <c r="H30" s="20">
        <f t="shared" si="1"/>
        <v>2886056.4900000021</v>
      </c>
    </row>
    <row r="31" spans="2:8" x14ac:dyDescent="0.2">
      <c r="B31" s="9" t="s">
        <v>35</v>
      </c>
      <c r="C31" s="12">
        <v>894000</v>
      </c>
      <c r="D31" s="13">
        <v>0</v>
      </c>
      <c r="E31" s="18">
        <f t="shared" si="2"/>
        <v>894000</v>
      </c>
      <c r="F31" s="12">
        <v>675657.46</v>
      </c>
      <c r="G31" s="12">
        <v>675657.46</v>
      </c>
      <c r="H31" s="20">
        <f t="shared" si="1"/>
        <v>218342.54000000004</v>
      </c>
    </row>
    <row r="32" spans="2:8" ht="24" x14ac:dyDescent="0.2">
      <c r="B32" s="9" t="s">
        <v>36</v>
      </c>
      <c r="C32" s="12">
        <v>24646908</v>
      </c>
      <c r="D32" s="13">
        <v>5612000</v>
      </c>
      <c r="E32" s="18">
        <f t="shared" si="2"/>
        <v>30258908</v>
      </c>
      <c r="F32" s="12">
        <v>24182805.190000005</v>
      </c>
      <c r="G32" s="12">
        <v>24182805.190000005</v>
      </c>
      <c r="H32" s="20">
        <f t="shared" si="1"/>
        <v>6076102.8099999949</v>
      </c>
    </row>
    <row r="33" spans="2:8" x14ac:dyDescent="0.2">
      <c r="B33" s="9" t="s">
        <v>37</v>
      </c>
      <c r="C33" s="12">
        <v>0</v>
      </c>
      <c r="D33" s="13">
        <v>40000</v>
      </c>
      <c r="E33" s="18">
        <f t="shared" si="2"/>
        <v>40000</v>
      </c>
      <c r="F33" s="12">
        <v>29507.34</v>
      </c>
      <c r="G33" s="12">
        <v>29507.34</v>
      </c>
      <c r="H33" s="20">
        <f t="shared" si="1"/>
        <v>10492.66</v>
      </c>
    </row>
    <row r="34" spans="2:8" x14ac:dyDescent="0.2">
      <c r="B34" s="9" t="s">
        <v>38</v>
      </c>
      <c r="C34" s="12">
        <v>7250000</v>
      </c>
      <c r="D34" s="13">
        <v>-800000</v>
      </c>
      <c r="E34" s="18">
        <f t="shared" si="2"/>
        <v>6450000</v>
      </c>
      <c r="F34" s="12">
        <v>4340697.7200000007</v>
      </c>
      <c r="G34" s="12">
        <v>4340697.7200000007</v>
      </c>
      <c r="H34" s="20">
        <f t="shared" si="1"/>
        <v>2109302.2799999993</v>
      </c>
    </row>
    <row r="35" spans="2:8" x14ac:dyDescent="0.2">
      <c r="B35" s="9" t="s">
        <v>39</v>
      </c>
      <c r="C35" s="12">
        <v>8650000</v>
      </c>
      <c r="D35" s="13">
        <v>1850000</v>
      </c>
      <c r="E35" s="18">
        <f t="shared" si="2"/>
        <v>10500000</v>
      </c>
      <c r="F35" s="12">
        <v>10155596.699999999</v>
      </c>
      <c r="G35" s="12">
        <v>10155596.699999999</v>
      </c>
      <c r="H35" s="20">
        <f t="shared" si="1"/>
        <v>344403.30000000075</v>
      </c>
    </row>
    <row r="36" spans="2:8" x14ac:dyDescent="0.2">
      <c r="B36" s="9" t="s">
        <v>40</v>
      </c>
      <c r="C36" s="12">
        <v>17442111</v>
      </c>
      <c r="D36" s="13">
        <v>-10412000</v>
      </c>
      <c r="E36" s="18">
        <f t="shared" si="2"/>
        <v>7030111</v>
      </c>
      <c r="F36" s="12">
        <v>6105896.4299999997</v>
      </c>
      <c r="G36" s="12">
        <v>6105896.4299999997</v>
      </c>
      <c r="H36" s="20">
        <f t="shared" si="1"/>
        <v>924214.5700000003</v>
      </c>
    </row>
    <row r="37" spans="2:8" ht="20.100000000000001" customHeight="1" x14ac:dyDescent="0.2">
      <c r="B37" s="7" t="s">
        <v>41</v>
      </c>
      <c r="C37" s="16">
        <f>SUM(C38:C46)</f>
        <v>9021167</v>
      </c>
      <c r="D37" s="16">
        <f>SUM(D38:D46)</f>
        <v>3500000</v>
      </c>
      <c r="E37" s="16">
        <f>C37+D37</f>
        <v>12521167</v>
      </c>
      <c r="F37" s="16">
        <f>SUM(F38:F46)</f>
        <v>11644438.720000001</v>
      </c>
      <c r="G37" s="16">
        <f>SUM(G38:G46)</f>
        <v>11644438.720000001</v>
      </c>
      <c r="H37" s="16">
        <f t="shared" si="1"/>
        <v>876728.27999999933</v>
      </c>
    </row>
    <row r="38" spans="2:8" ht="12" customHeight="1" x14ac:dyDescent="0.2">
      <c r="B38" s="9" t="s">
        <v>42</v>
      </c>
      <c r="C38" s="12">
        <v>300000</v>
      </c>
      <c r="D38" s="13">
        <v>0</v>
      </c>
      <c r="E38" s="18">
        <f t="shared" ref="E38:E80" si="3">C38+D38</f>
        <v>300000</v>
      </c>
      <c r="F38" s="12">
        <v>183949.42</v>
      </c>
      <c r="G38" s="12">
        <v>183949.42</v>
      </c>
      <c r="H38" s="20">
        <f t="shared" si="1"/>
        <v>116050.57999999999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7500000</v>
      </c>
      <c r="D40" s="13">
        <v>3500000</v>
      </c>
      <c r="E40" s="18">
        <f t="shared" si="3"/>
        <v>11000000</v>
      </c>
      <c r="F40" s="12">
        <v>10239322.300000001</v>
      </c>
      <c r="G40" s="12">
        <v>10239322.300000001</v>
      </c>
      <c r="H40" s="20">
        <f t="shared" si="1"/>
        <v>760677.69999999925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1221167</v>
      </c>
      <c r="D42" s="13">
        <v>0</v>
      </c>
      <c r="E42" s="18">
        <f t="shared" si="3"/>
        <v>1221167</v>
      </c>
      <c r="F42" s="12">
        <v>1221167</v>
      </c>
      <c r="G42" s="12">
        <v>1221167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30334500</v>
      </c>
      <c r="D47" s="16">
        <f>SUM(D48:D56)</f>
        <v>0</v>
      </c>
      <c r="E47" s="16">
        <f t="shared" si="3"/>
        <v>30334500</v>
      </c>
      <c r="F47" s="16">
        <f>SUM(F48:F56)</f>
        <v>21979963.639999997</v>
      </c>
      <c r="G47" s="16">
        <f>SUM(G48:G56)</f>
        <v>21979963.639999997</v>
      </c>
      <c r="H47" s="16">
        <f t="shared" si="4"/>
        <v>8354536.3600000031</v>
      </c>
    </row>
    <row r="48" spans="2:8" x14ac:dyDescent="0.2">
      <c r="B48" s="9" t="s">
        <v>52</v>
      </c>
      <c r="C48" s="12">
        <v>7350000</v>
      </c>
      <c r="D48" s="13">
        <v>0</v>
      </c>
      <c r="E48" s="18">
        <f t="shared" si="3"/>
        <v>7350000</v>
      </c>
      <c r="F48" s="12">
        <v>3373695.9799999995</v>
      </c>
      <c r="G48" s="12">
        <v>3373695.9799999995</v>
      </c>
      <c r="H48" s="20">
        <f t="shared" si="4"/>
        <v>3976304.0200000005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1100000</v>
      </c>
      <c r="D51" s="13">
        <v>0</v>
      </c>
      <c r="E51" s="18">
        <f t="shared" si="3"/>
        <v>1100000</v>
      </c>
      <c r="F51" s="12">
        <v>747605.16999999993</v>
      </c>
      <c r="G51" s="12">
        <v>747605.16999999993</v>
      </c>
      <c r="H51" s="20">
        <f t="shared" si="4"/>
        <v>352394.83000000007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864500</v>
      </c>
      <c r="D53" s="13">
        <v>0</v>
      </c>
      <c r="E53" s="18">
        <f t="shared" si="3"/>
        <v>864500</v>
      </c>
      <c r="F53" s="12">
        <v>468182.25</v>
      </c>
      <c r="G53" s="12">
        <v>468182.25</v>
      </c>
      <c r="H53" s="20">
        <f t="shared" si="4"/>
        <v>396317.75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17600000</v>
      </c>
      <c r="D55" s="13">
        <v>0</v>
      </c>
      <c r="E55" s="18">
        <f t="shared" si="3"/>
        <v>17600000</v>
      </c>
      <c r="F55" s="12">
        <v>17321454.399999999</v>
      </c>
      <c r="G55" s="12">
        <v>17321454.399999999</v>
      </c>
      <c r="H55" s="20">
        <f t="shared" si="4"/>
        <v>278545.60000000149</v>
      </c>
    </row>
    <row r="56" spans="2:8" x14ac:dyDescent="0.2">
      <c r="B56" s="9" t="s">
        <v>60</v>
      </c>
      <c r="C56" s="12">
        <v>3420000</v>
      </c>
      <c r="D56" s="13">
        <v>0</v>
      </c>
      <c r="E56" s="18">
        <f t="shared" si="3"/>
        <v>3420000</v>
      </c>
      <c r="F56" s="12">
        <v>69025.84</v>
      </c>
      <c r="G56" s="12">
        <v>69025.84</v>
      </c>
      <c r="H56" s="20">
        <f t="shared" si="4"/>
        <v>3350974.16</v>
      </c>
    </row>
    <row r="57" spans="2:8" ht="20.100000000000001" customHeight="1" x14ac:dyDescent="0.2">
      <c r="B57" s="6" t="s">
        <v>61</v>
      </c>
      <c r="C57" s="16">
        <f>SUM(C58:C60)</f>
        <v>112500000</v>
      </c>
      <c r="D57" s="16">
        <f>SUM(D58:D60)</f>
        <v>0</v>
      </c>
      <c r="E57" s="16">
        <f t="shared" si="3"/>
        <v>112500000</v>
      </c>
      <c r="F57" s="16">
        <f>SUM(F58:F60)</f>
        <v>59116096.519999996</v>
      </c>
      <c r="G57" s="16">
        <f>SUM(G58:G60)</f>
        <v>59116096.519999996</v>
      </c>
      <c r="H57" s="16">
        <f t="shared" si="4"/>
        <v>53383903.480000004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112500000</v>
      </c>
      <c r="D59" s="13">
        <v>0</v>
      </c>
      <c r="E59" s="18">
        <f t="shared" si="3"/>
        <v>112500000</v>
      </c>
      <c r="F59" s="12">
        <v>59116096.519999996</v>
      </c>
      <c r="G59" s="12">
        <v>59116096.519999996</v>
      </c>
      <c r="H59" s="18">
        <f t="shared" si="4"/>
        <v>53383903.480000004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294652125.81</v>
      </c>
      <c r="D81" s="22">
        <f>SUM(D73,D69,D61,D57,D47,D37,D27,D17,D9)</f>
        <v>0</v>
      </c>
      <c r="E81" s="22">
        <f>C81+D81</f>
        <v>294652125.81</v>
      </c>
      <c r="F81" s="22">
        <f>SUM(F73,F69,F61,F57,F47,F37,F17,F27,F9)</f>
        <v>206488610.24000001</v>
      </c>
      <c r="G81" s="22">
        <f>SUM(G73,G69,G61,G57,G47,G37,G27,G17,G9)</f>
        <v>206488610.24000001</v>
      </c>
      <c r="H81" s="22">
        <f t="shared" si="5"/>
        <v>88163515.569999993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2019-12-04T16:22:52Z</dcterms:created>
  <dcterms:modified xsi:type="dcterms:W3CDTF">2026-01-15T21:10:02Z</dcterms:modified>
</cp:coreProperties>
</file>